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Documentos de Trabajo\Documentos Laborales\Comite IVC\Sesión 25 de marzo 2021\"/>
    </mc:Choice>
  </mc:AlternateContent>
  <bookViews>
    <workbookView xWindow="-120" yWindow="-120" windowWidth="20730" windowHeight="11160"/>
  </bookViews>
  <sheets>
    <sheet name="Plan de trabajo ..." sheetId="6" r:id="rId1"/>
  </sheets>
  <externalReferences>
    <externalReference r:id="rId2"/>
  </externalReferences>
  <definedNames>
    <definedName name="_xlnm._FilterDatabase" localSheetId="0" hidden="1">'Plan de trabajo ...'!$C$6:$Y$11</definedName>
    <definedName name="ActualBeyond" localSheetId="0">'Plan de trabajo ...'!PeriodInActual*('Plan de trabajo ...'!#REF!&gt;0)</definedName>
    <definedName name="ActualBeyond">PeriodInActual*(#REF!&gt;0)</definedName>
    <definedName name="FESTIVOS" localSheetId="0">[1]Hoja1!$A$2:$A$40</definedName>
    <definedName name="FESTIVOS">#REF!</definedName>
    <definedName name="PercentCompleteBeyond" localSheetId="0">('Plan de trabajo ...'!A$6=MEDIAN('Plan de trabajo ...'!A$6,'Plan de trabajo ...'!#REF!,'Plan de trabajo ...'!#REF!+'Plan de trabajo ...'!#REF!)*('Plan de trabajo ...'!#REF!&gt;0))*(('Plan de trabajo ...'!A$6&lt;(INT('Plan de trabajo ...'!#REF!+'Plan de trabajo ...'!#REF!*'Plan de trabajo ...'!#REF!)))+('Plan de trabajo ...'!A$6='Plan de trabajo ...'!#REF!))*('Plan de trabajo ...'!#REF!&gt;0)</definedName>
    <definedName name="PercentCompleteBeyond">(#REF!=MEDIAN(#REF!,#REF!,#REF!+#REF!)*(#REF!&gt;0))*((#REF!&lt;(INT(#REF!+#REF!*#REF!)))+(#REF!=#REF!))*(#REF!&gt;0)</definedName>
    <definedName name="period_selected" localSheetId="0">'Plan de trabajo ...'!#REF!</definedName>
    <definedName name="period_selected">#REF!</definedName>
    <definedName name="PeriodInActual" localSheetId="0">'Plan de trabajo ...'!A$6=MEDIAN('Plan de trabajo ...'!A$6,'Plan de trabajo ...'!#REF!,'Plan de trabajo ...'!#REF!+'Plan de trabajo ...'!#REF!-1)</definedName>
    <definedName name="PeriodInActual">#REF!=MEDIAN(#REF!,#REF!,#REF!+#REF!-1)</definedName>
    <definedName name="PeriodInPlan" localSheetId="0">'Plan de trabajo ...'!A$6=MEDIAN('Plan de trabajo ...'!A$6,'Plan de trabajo ...'!#REF!,'Plan de trabajo ...'!#REF!+'Plan de trabajo ...'!$Y1-1)</definedName>
    <definedName name="PeriodInPlan">#REF!=MEDIAN(#REF!,#REF!,#REF!+#REF!-1)</definedName>
    <definedName name="Plan" localSheetId="0">'Plan de trabajo ...'!PeriodInPlan*('Plan de trabajo ...'!#REF!&gt;0)</definedName>
    <definedName name="Plan">PeriodInPlan*(#REF!&gt;0)</definedName>
    <definedName name="PorcentajeCompletado" localSheetId="0">'Plan de trabajo ...'!PercentCompleteBeyond*'Plan de trabajo ...'!PeriodInPlan</definedName>
    <definedName name="PorcentajeCompletado">PercentCompleteBeyond*PeriodInPlan</definedName>
    <definedName name="PROY" localSheetId="0">'Plan de trabajo ...'!#REF!</definedName>
    <definedName name="PROY">#REF!</definedName>
    <definedName name="Real" localSheetId="0">('Plan de trabajo ...'!PeriodInActual*('Plan de trabajo ...'!#REF!&gt;0))*'Plan de trabajo ...'!PeriodInPlan</definedName>
    <definedName name="Real">(PeriodInActual*(#REF!&gt;0))*PeriodInPlan</definedName>
    <definedName name="RESPONSABLES" localSheetId="0">[1]Hoja1!$B$2:$B$9</definedName>
    <definedName name="RESPONSABLES">#REF!</definedName>
    <definedName name="TitleRegion..BO60" localSheetId="0">'Plan de trabajo ...'!$C$5:$C$6</definedName>
    <definedName name="TitleRegion..BO60">#REF!</definedName>
    <definedName name="_xlnm.Print_Titles" localSheetId="0">'Plan de trabajo ...'!$5:$6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9" i="6" l="1"/>
  <c r="L9" i="6" l="1"/>
  <c r="V14" i="6"/>
  <c r="V13" i="6"/>
  <c r="V12" i="6"/>
  <c r="L13" i="6"/>
  <c r="L11" i="6"/>
  <c r="L14" i="6"/>
  <c r="L12" i="6"/>
  <c r="L10" i="6"/>
  <c r="O10" i="6"/>
  <c r="P10" i="6" s="1"/>
  <c r="R10" i="6"/>
  <c r="S10" i="6" s="1"/>
  <c r="R11" i="6"/>
  <c r="S11" i="6" s="1"/>
  <c r="O11" i="6"/>
  <c r="P11" i="6" s="1"/>
  <c r="R8" i="6"/>
  <c r="S8" i="6" s="1"/>
  <c r="O8" i="6"/>
  <c r="P8" i="6" s="1"/>
  <c r="R7" i="6"/>
  <c r="S7" i="6" s="1"/>
  <c r="T7" i="6"/>
  <c r="L7" i="6"/>
  <c r="L8" i="6"/>
  <c r="T11" i="6"/>
  <c r="T8" i="6"/>
  <c r="V11" i="6" l="1"/>
  <c r="V10" i="6"/>
  <c r="V7" i="6"/>
  <c r="V8" i="6"/>
</calcChain>
</file>

<file path=xl/sharedStrings.xml><?xml version="1.0" encoding="utf-8"?>
<sst xmlns="http://schemas.openxmlformats.org/spreadsheetml/2006/main" count="73" uniqueCount="35">
  <si>
    <t>ACTIVIDAD</t>
  </si>
  <si>
    <t>EVIDENCIAS</t>
  </si>
  <si>
    <t>Todas las entidades</t>
  </si>
  <si>
    <t>RESPONSABLE</t>
  </si>
  <si>
    <t>APOYO</t>
  </si>
  <si>
    <t xml:space="preserve">Secretaría Técnica </t>
  </si>
  <si>
    <t>FUNCIONES DEL COMITÉ</t>
  </si>
  <si>
    <t>FECHA DE INICIO DE LA ACTIVIDAD</t>
  </si>
  <si>
    <t>FECHA FINAL DE LA ACTIVIDAD</t>
  </si>
  <si>
    <t>PRIMERA MEDICIÓN</t>
  </si>
  <si>
    <t>SEGUNDA MEDICIÓN</t>
  </si>
  <si>
    <t>RESULTADO DE LA GESTIÓN</t>
  </si>
  <si>
    <t>PORCENTAJE</t>
  </si>
  <si>
    <t>FRECUENCIA DE SEGUIMIENTO</t>
  </si>
  <si>
    <t>DÍAS PROGRAMADOS PARA EL DESARROLLO DE LA ACTIVIDAD</t>
  </si>
  <si>
    <t>FRECUENCIA DE MEDICIÓN (tenga en cuenta la frecuencia de seguimiento de la actividad para realizar la medición)</t>
  </si>
  <si>
    <t>Secretaría Técnica</t>
  </si>
  <si>
    <r>
      <t xml:space="preserve">Objeto:  </t>
    </r>
    <r>
      <rPr>
        <sz val="11"/>
        <color theme="1" tint="0.24994659260841701"/>
        <rFont val="Arial Narrow"/>
        <family val="2"/>
      </rPr>
      <t xml:space="preserve">Coordinar estrategias y políticas para el ejercicio de la función de inspección, vigilancia y control de las entidades sin ánimo de lucro domiciliadas en el Distrito Capital. </t>
    </r>
  </si>
  <si>
    <t>1.  Analizar las diferentes problemáticas existentes en el ejercicio de la función de inspección, vigilancia y control de las personas jurídicas sin ánimo de lucro.</t>
  </si>
  <si>
    <t>2.  Proponer las herramientas, formular recomendaciones y articular acciones para el ejercicio de la función de inspección, vigilancia y control de personas jurídicas sin ánimo de lucro.</t>
  </si>
  <si>
    <t>3.  Generar espacios para la articulación y la solución de las problemáticas que en materia de competencia y/o en el ejercicio de la función se presenten.</t>
  </si>
  <si>
    <t>4. Definir orientaciones, estrategias, procedimientos e instrumentos para el ejercicio de la función de inspección, vigilancia y control de personas jurídicas sin ánimo de lucro, en las entidades y organismos integrantes del Comité.</t>
  </si>
  <si>
    <t xml:space="preserve">SESIONES PROGRAMADAS </t>
  </si>
  <si>
    <t>Realizar seguimiento a la adopción del Modelo de Gerencia Jurídica Pública en las entidades y organismos distritales que ejercen la función de inspección, vigilancia y control de las entidades sin ánimo de lucro domiciliadas en el Distrito Capital</t>
  </si>
  <si>
    <t>Miembros del Comité</t>
  </si>
  <si>
    <t>PLAN DE TRABAJO COMITÉ DE INSPECCIÓN, VIGILANCIA Y CONTROL 2020</t>
  </si>
  <si>
    <t xml:space="preserve">Formular los documentos de orientación en materia de inspección, vigilancia y control de las entidades sin ánimo de lucro domiciliadas en el Distrito Capital.  </t>
  </si>
  <si>
    <t>Adoptar las medidas necesarias para realizar seguimiento a las  orientaciones, estrategias, procedimientos e instrumentos  para el ejercicio de la función de inspección, vigilancia y control de personas jurídicas sin ánimo de lucro, en las entidades y organismos integrantes del Comité.</t>
  </si>
  <si>
    <t xml:space="preserve">Socializar y analizar las diferentes problemáticas presentadas en el ejercicio de la función de inspección, vigilancia y control de personas jurídicas sin ánimo de lucro. </t>
  </si>
  <si>
    <t>Definir y analizar las orientaciones, estrategias, procedimientos o instrumentos  para el ejercicio de la función de inspección, vigilancia y control de personas jurídicas sin ánimo de lucro, en las entidades y organismos integrantes del Comité.</t>
  </si>
  <si>
    <t>Semestral</t>
  </si>
  <si>
    <t>Realizar seguimiento a los compromisos asociados a las problemáticas presentadas por los miembros de comité en el ejercicio de la función de inspección, vigilancia y control.</t>
  </si>
  <si>
    <t>PLAN ANUAL DE TRABAJO VIGENCIA 2021 - COMITÉ DE INSPECCIÓN, VIGILANCIA Y CONTROL</t>
  </si>
  <si>
    <t xml:space="preserve">Proponer las diferentes soluciones que aporten al mejoramiento de la función de inspección vigilancia y control de personas juridicas sin ánimo de lucro.  </t>
  </si>
  <si>
    <t xml:space="preserve">Conformar mesas de trabajo lideradas por los integrantes del Comité que permitan la articulación y solución de las problemáticas identificadas en el ejercicio de la función de Inspección vigilancia y control de las entidades sin animo de lucro domiciliados en el Distrito Capital.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</si>
</sst>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240A]#,##0.00;[Red]\([$$-240A]#,##0.00\)"/>
  </numFmts>
  <fonts count="26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9"/>
      <color theme="1" tint="0.24994659260841701"/>
      <name val="Calibri"/>
      <family val="2"/>
    </font>
    <font>
      <sz val="9"/>
      <color theme="1" tint="0.24994659260841701"/>
      <name val="Calibri"/>
      <family val="2"/>
    </font>
    <font>
      <sz val="12"/>
      <color rgb="FF000000"/>
      <name val="Book Antiqua"/>
      <family val="1"/>
    </font>
    <font>
      <sz val="12"/>
      <color indexed="8"/>
      <name val="Book Antiqua"/>
      <family val="1"/>
      <charset val="1"/>
    </font>
    <font>
      <b/>
      <i/>
      <u/>
      <sz val="12"/>
      <color indexed="8"/>
      <name val="Book Antiqua"/>
      <family val="1"/>
      <charset val="1"/>
    </font>
    <font>
      <b/>
      <sz val="11"/>
      <color theme="1" tint="0.24994659260841701"/>
      <name val="Corbel"/>
      <family val="2"/>
      <scheme val="major"/>
    </font>
    <font>
      <b/>
      <sz val="11"/>
      <color theme="1" tint="0.24994659260841701"/>
      <name val="Arial Narrow"/>
      <family val="2"/>
    </font>
    <font>
      <sz val="11"/>
      <color theme="1" tint="0.24994659260841701"/>
      <name val="Arial Narrow"/>
      <family val="2"/>
    </font>
    <font>
      <b/>
      <sz val="8"/>
      <name val="Arial Narrow"/>
      <family val="2"/>
    </font>
    <font>
      <b/>
      <sz val="42"/>
      <name val="Arial Narrow"/>
      <family val="2"/>
    </font>
    <font>
      <b/>
      <sz val="8"/>
      <color theme="0"/>
      <name val="Arial Narrow"/>
      <family val="2"/>
    </font>
    <font>
      <b/>
      <sz val="8"/>
      <color theme="1" tint="0.24994659260841701"/>
      <name val="Arial Narrow"/>
      <family val="2"/>
    </font>
    <font>
      <sz val="8"/>
      <name val="Arial Narrow"/>
      <family val="2"/>
    </font>
    <font>
      <sz val="8"/>
      <color theme="1" tint="0.24994659260841701"/>
      <name val="Arial Narrow"/>
      <family val="2"/>
    </font>
    <font>
      <sz val="8"/>
      <color theme="1"/>
      <name val="Arial Narrow"/>
      <family val="2"/>
    </font>
    <font>
      <b/>
      <sz val="18"/>
      <color theme="1" tint="0.24994659260841701"/>
      <name val="Arial Narrow"/>
      <family val="2"/>
    </font>
  </fonts>
  <fills count="11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 tint="-0.499984740745262"/>
      </top>
      <bottom style="medium">
        <color indexed="64"/>
      </bottom>
      <diagonal/>
    </border>
    <border>
      <left/>
      <right style="medium">
        <color theme="0" tint="-0.499984740745262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auto="1"/>
      </bottom>
      <diagonal/>
    </border>
    <border>
      <left style="thin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theme="0" tint="-0.499984740745262"/>
      </right>
      <top/>
      <bottom/>
      <diagonal/>
    </border>
  </borders>
  <cellStyleXfs count="23">
    <xf numFmtId="0" fontId="0" fillId="0" borderId="0" applyNumberFormat="0" applyFill="0" applyBorder="0" applyProtection="0">
      <alignment horizontal="center" vertical="center"/>
    </xf>
    <xf numFmtId="0" fontId="4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6" fillId="0" borderId="2" applyFill="0" applyProtection="0">
      <alignment horizontal="center"/>
    </xf>
    <xf numFmtId="0" fontId="6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5" fillId="6" borderId="1" applyNumberFormat="0" applyProtection="0">
      <alignment horizontal="left" vertical="center"/>
    </xf>
    <xf numFmtId="0" fontId="4" fillId="0" borderId="0" applyNumberFormat="0" applyFill="0" applyBorder="0" applyProtection="0">
      <alignment vertical="center"/>
    </xf>
    <xf numFmtId="0" fontId="6" fillId="0" borderId="0" applyFill="0" applyProtection="0">
      <alignment vertical="center"/>
    </xf>
    <xf numFmtId="0" fontId="6" fillId="0" borderId="0" applyFill="0" applyProtection="0">
      <alignment horizontal="center" vertical="center" wrapText="1"/>
    </xf>
    <xf numFmtId="0" fontId="6" fillId="0" borderId="0" applyFill="0" applyProtection="0">
      <alignment horizontal="left"/>
    </xf>
    <xf numFmtId="0" fontId="8" fillId="0" borderId="0" applyNumberFormat="0" applyFill="0" applyBorder="0" applyProtection="0">
      <alignment vertical="center"/>
    </xf>
    <xf numFmtId="1" fontId="9" fillId="6" borderId="1">
      <alignment horizontal="center" vertical="center"/>
    </xf>
    <xf numFmtId="0" fontId="7" fillId="2" borderId="4" applyNumberFormat="0" applyFont="0" applyAlignment="0">
      <alignment horizontal="center"/>
    </xf>
    <xf numFmtId="0" fontId="7" fillId="3" borderId="3" applyNumberFormat="0" applyFont="0" applyAlignment="0">
      <alignment horizontal="center"/>
    </xf>
    <xf numFmtId="0" fontId="7" fillId="4" borderId="3" applyNumberFormat="0" applyFont="0" applyAlignment="0">
      <alignment horizontal="center"/>
    </xf>
    <xf numFmtId="0" fontId="7" fillId="5" borderId="3" applyNumberFormat="0" applyFont="0" applyAlignment="0">
      <alignment horizontal="center"/>
    </xf>
    <xf numFmtId="0" fontId="7" fillId="7" borderId="3" applyNumberFormat="0" applyFont="0" applyAlignment="0">
      <alignment horizontal="center"/>
    </xf>
    <xf numFmtId="0" fontId="12" fillId="0" borderId="0"/>
    <xf numFmtId="0" fontId="13" fillId="0" borderId="0"/>
    <xf numFmtId="164" fontId="14" fillId="0" borderId="0"/>
    <xf numFmtId="9" fontId="7" fillId="0" borderId="0" applyFont="0" applyFill="0" applyBorder="0" applyAlignment="0" applyProtection="0"/>
  </cellStyleXfs>
  <cellXfs count="65">
    <xf numFmtId="0" fontId="0" fillId="0" borderId="0" xfId="0">
      <alignment horizontal="center" vertical="center"/>
    </xf>
    <xf numFmtId="9" fontId="0" fillId="0" borderId="0" xfId="0" applyNumberForma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horizontal="center" vertical="center"/>
    </xf>
    <xf numFmtId="0" fontId="17" fillId="0" borderId="0" xfId="0" applyFo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11" fillId="0" borderId="0" xfId="0" applyFont="1">
      <alignment horizontal="center" vertical="center"/>
    </xf>
    <xf numFmtId="0" fontId="2" fillId="0" borderId="0" xfId="2">
      <alignment horizontal="left" wrapText="1"/>
    </xf>
    <xf numFmtId="0" fontId="0" fillId="0" borderId="0" xfId="0" applyAlignment="1">
      <alignment horizontal="center"/>
    </xf>
    <xf numFmtId="0" fontId="10" fillId="0" borderId="0" xfId="2" applyFont="1" applyAlignment="1">
      <alignment horizontal="center" vertical="center" wrapText="1"/>
    </xf>
    <xf numFmtId="0" fontId="2" fillId="0" borderId="0" xfId="2" applyAlignment="1">
      <alignment horizontal="center" wrapText="1"/>
    </xf>
    <xf numFmtId="0" fontId="21" fillId="0" borderId="0" xfId="0" applyFont="1" applyAlignment="1">
      <alignment vertical="center" wrapText="1"/>
    </xf>
    <xf numFmtId="0" fontId="22" fillId="9" borderId="6" xfId="2" applyFont="1" applyFill="1" applyBorder="1" applyAlignment="1">
      <alignment horizontal="center" vertical="center" wrapText="1"/>
    </xf>
    <xf numFmtId="0" fontId="22" fillId="9" borderId="10" xfId="2" applyFont="1" applyFill="1" applyBorder="1" applyAlignment="1">
      <alignment horizontal="justify" vertical="center" wrapText="1"/>
    </xf>
    <xf numFmtId="14" fontId="22" fillId="9" borderId="10" xfId="2" applyNumberFormat="1" applyFont="1" applyFill="1" applyBorder="1" applyAlignment="1">
      <alignment horizontal="center" vertical="center" wrapText="1"/>
    </xf>
    <xf numFmtId="0" fontId="22" fillId="9" borderId="10" xfId="2" applyFont="1" applyFill="1" applyBorder="1" applyAlignment="1">
      <alignment horizontal="center" vertical="center" wrapText="1"/>
    </xf>
    <xf numFmtId="9" fontId="22" fillId="9" borderId="6" xfId="22" applyFont="1" applyFill="1" applyBorder="1" applyAlignment="1">
      <alignment horizontal="center" vertical="center" wrapText="1"/>
    </xf>
    <xf numFmtId="9" fontId="22" fillId="9" borderId="10" xfId="22" applyFont="1" applyFill="1" applyBorder="1" applyAlignment="1">
      <alignment horizontal="center" vertical="center" wrapText="1"/>
    </xf>
    <xf numFmtId="1" fontId="23" fillId="9" borderId="11" xfId="0" applyNumberFormat="1" applyFont="1" applyFill="1" applyBorder="1" applyAlignment="1">
      <alignment horizontal="justify" vertical="center" wrapText="1"/>
    </xf>
    <xf numFmtId="1" fontId="23" fillId="9" borderId="12" xfId="0" applyNumberFormat="1" applyFont="1" applyFill="1" applyBorder="1" applyAlignment="1">
      <alignment horizontal="justify" vertical="center" wrapText="1"/>
    </xf>
    <xf numFmtId="1" fontId="23" fillId="9" borderId="12" xfId="0" applyNumberFormat="1" applyFont="1" applyFill="1" applyBorder="1" applyAlignment="1">
      <alignment horizontal="justify" vertical="justify" wrapText="1"/>
    </xf>
    <xf numFmtId="0" fontId="21" fillId="0" borderId="0" xfId="0" applyFont="1" applyAlignment="1">
      <alignment horizontal="center" vertical="center" wrapText="1"/>
    </xf>
    <xf numFmtId="14" fontId="20" fillId="8" borderId="5" xfId="9" applyNumberFormat="1" applyFont="1" applyFill="1" applyBorder="1" applyAlignment="1">
      <alignment horizontal="center" vertical="center" wrapText="1"/>
    </xf>
    <xf numFmtId="14" fontId="20" fillId="8" borderId="7" xfId="9" applyNumberFormat="1" applyFont="1" applyFill="1" applyBorder="1" applyAlignment="1">
      <alignment horizontal="center" vertical="center" wrapText="1"/>
    </xf>
    <xf numFmtId="0" fontId="20" fillId="8" borderId="9" xfId="9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2" fillId="9" borderId="16" xfId="2" applyFont="1" applyFill="1" applyBorder="1" applyAlignment="1">
      <alignment horizontal="center" vertical="center" wrapText="1"/>
    </xf>
    <xf numFmtId="9" fontId="22" fillId="9" borderId="16" xfId="22" applyFont="1" applyFill="1" applyBorder="1" applyAlignment="1">
      <alignment horizontal="center" vertical="center" wrapText="1"/>
    </xf>
    <xf numFmtId="1" fontId="23" fillId="9" borderId="17" xfId="0" applyNumberFormat="1" applyFont="1" applyFill="1" applyBorder="1" applyAlignment="1">
      <alignment horizontal="justify" vertical="justify" wrapText="1"/>
    </xf>
    <xf numFmtId="0" fontId="24" fillId="9" borderId="19" xfId="2" applyFont="1" applyFill="1" applyBorder="1" applyAlignment="1">
      <alignment horizontal="justify" vertical="center" wrapText="1"/>
    </xf>
    <xf numFmtId="0" fontId="24" fillId="9" borderId="8" xfId="2" applyFont="1" applyFill="1" applyBorder="1" applyAlignment="1">
      <alignment horizontal="justify" vertical="center" wrapText="1"/>
    </xf>
    <xf numFmtId="0" fontId="22" fillId="9" borderId="8" xfId="2" applyFont="1" applyFill="1" applyBorder="1" applyAlignment="1">
      <alignment horizontal="justify" vertical="center" wrapText="1"/>
    </xf>
    <xf numFmtId="0" fontId="24" fillId="9" borderId="18" xfId="2" applyFont="1" applyFill="1" applyBorder="1" applyAlignment="1">
      <alignment horizontal="justify" vertical="center" wrapText="1"/>
    </xf>
    <xf numFmtId="0" fontId="18" fillId="9" borderId="18" xfId="0" applyFont="1" applyFill="1" applyBorder="1" applyAlignment="1">
      <alignment horizontal="center" vertical="center" wrapText="1"/>
    </xf>
    <xf numFmtId="14" fontId="20" fillId="8" borderId="24" xfId="9" applyNumberFormat="1" applyFont="1" applyFill="1" applyBorder="1" applyAlignment="1">
      <alignment horizontal="center" vertical="center" wrapText="1"/>
    </xf>
    <xf numFmtId="0" fontId="22" fillId="10" borderId="18" xfId="2" applyFont="1" applyFill="1" applyBorder="1" applyAlignment="1">
      <alignment horizontal="left" vertical="center" wrapText="1"/>
    </xf>
    <xf numFmtId="0" fontId="24" fillId="9" borderId="25" xfId="2" applyFont="1" applyFill="1" applyBorder="1" applyAlignment="1">
      <alignment horizontal="justify" vertical="center" wrapText="1"/>
    </xf>
    <xf numFmtId="0" fontId="24" fillId="9" borderId="18" xfId="2" applyFont="1" applyFill="1" applyBorder="1" applyAlignment="1">
      <alignment horizontal="left" vertical="center" wrapText="1"/>
    </xf>
    <xf numFmtId="0" fontId="8" fillId="0" borderId="0" xfId="12" applyAlignment="1">
      <alignment vertical="center"/>
    </xf>
    <xf numFmtId="0" fontId="20" fillId="8" borderId="0" xfId="9" applyFont="1" applyFill="1" applyBorder="1" applyAlignment="1">
      <alignment horizontal="center" vertical="center" wrapText="1"/>
    </xf>
    <xf numFmtId="0" fontId="19" fillId="0" borderId="0" xfId="8" applyFont="1" applyAlignment="1">
      <alignment horizontal="center" vertical="center"/>
    </xf>
    <xf numFmtId="0" fontId="20" fillId="8" borderId="32" xfId="9" applyFont="1" applyFill="1" applyBorder="1" applyAlignment="1">
      <alignment horizontal="center" vertical="center" wrapText="1"/>
    </xf>
    <xf numFmtId="0" fontId="20" fillId="8" borderId="23" xfId="9" applyFont="1" applyFill="1" applyBorder="1" applyAlignment="1">
      <alignment horizontal="center" vertical="center" wrapText="1"/>
    </xf>
    <xf numFmtId="0" fontId="20" fillId="8" borderId="5" xfId="10" applyFont="1" applyFill="1" applyBorder="1">
      <alignment horizontal="center" vertical="center" wrapText="1"/>
    </xf>
    <xf numFmtId="0" fontId="20" fillId="8" borderId="28" xfId="10" applyFont="1" applyFill="1" applyBorder="1">
      <alignment horizontal="center" vertical="center" wrapText="1"/>
    </xf>
    <xf numFmtId="0" fontId="20" fillId="8" borderId="36" xfId="9" applyFont="1" applyFill="1" applyBorder="1" applyAlignment="1">
      <alignment horizontal="center" vertical="center" wrapText="1"/>
    </xf>
    <xf numFmtId="0" fontId="20" fillId="8" borderId="29" xfId="9" applyFont="1" applyFill="1" applyBorder="1" applyAlignment="1">
      <alignment horizontal="center" vertical="center" wrapText="1"/>
    </xf>
    <xf numFmtId="0" fontId="20" fillId="8" borderId="35" xfId="9" applyFont="1" applyFill="1" applyBorder="1" applyAlignment="1">
      <alignment horizontal="center" vertical="center" wrapText="1"/>
    </xf>
    <xf numFmtId="0" fontId="20" fillId="8" borderId="30" xfId="9" applyFont="1" applyFill="1" applyBorder="1" applyAlignment="1">
      <alignment horizontal="center" vertical="center" wrapText="1"/>
    </xf>
    <xf numFmtId="0" fontId="20" fillId="8" borderId="5" xfId="9" applyFont="1" applyFill="1" applyBorder="1" applyAlignment="1">
      <alignment horizontal="center" vertical="center" wrapText="1"/>
    </xf>
    <xf numFmtId="0" fontId="20" fillId="8" borderId="13" xfId="9" applyFont="1" applyFill="1" applyBorder="1" applyAlignment="1">
      <alignment horizontal="center" vertical="center" wrapText="1"/>
    </xf>
    <xf numFmtId="0" fontId="20" fillId="8" borderId="0" xfId="9" applyFont="1" applyFill="1" applyBorder="1" applyAlignment="1">
      <alignment horizontal="center" vertical="center" wrapText="1"/>
    </xf>
    <xf numFmtId="0" fontId="18" fillId="9" borderId="20" xfId="0" applyFont="1" applyFill="1" applyBorder="1" applyAlignment="1">
      <alignment horizontal="center" vertical="center" wrapText="1"/>
    </xf>
    <xf numFmtId="0" fontId="18" fillId="9" borderId="21" xfId="0" applyFont="1" applyFill="1" applyBorder="1" applyAlignment="1">
      <alignment horizontal="center" vertical="center" wrapText="1"/>
    </xf>
    <xf numFmtId="0" fontId="18" fillId="9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18" fillId="9" borderId="20" xfId="2" applyFont="1" applyFill="1" applyBorder="1" applyAlignment="1">
      <alignment horizontal="center" vertical="center" wrapText="1"/>
    </xf>
    <xf numFmtId="0" fontId="18" fillId="9" borderId="26" xfId="2" applyFont="1" applyFill="1" applyBorder="1" applyAlignment="1">
      <alignment horizontal="center" vertical="center" wrapText="1"/>
    </xf>
    <xf numFmtId="0" fontId="18" fillId="9" borderId="27" xfId="2" applyFont="1" applyFill="1" applyBorder="1" applyAlignment="1">
      <alignment horizontal="center" vertical="center" wrapText="1"/>
    </xf>
    <xf numFmtId="0" fontId="18" fillId="9" borderId="22" xfId="2" applyFont="1" applyFill="1" applyBorder="1" applyAlignment="1">
      <alignment horizontal="center" vertical="center" wrapText="1"/>
    </xf>
    <xf numFmtId="0" fontId="20" fillId="8" borderId="33" xfId="9" applyFont="1" applyFill="1" applyBorder="1" applyAlignment="1">
      <alignment horizontal="center" vertical="center" wrapText="1"/>
    </xf>
    <xf numFmtId="0" fontId="20" fillId="8" borderId="31" xfId="9" applyFont="1" applyFill="1" applyBorder="1" applyAlignment="1">
      <alignment horizontal="center" vertical="center" wrapText="1"/>
    </xf>
    <xf numFmtId="0" fontId="20" fillId="8" borderId="34" xfId="9" applyFont="1" applyFill="1" applyBorder="1" applyAlignment="1">
      <alignment horizontal="center" vertical="center" wrapText="1"/>
    </xf>
  </cellXfs>
  <cellStyles count="23">
    <cellStyle name="% Completado" xfId="16"/>
    <cellStyle name="Actividad" xfId="2"/>
    <cellStyle name="Control del periodo resaltado" xfId="7"/>
    <cellStyle name="Encabezado 1" xfId="1" builtinId="16" customBuiltin="1"/>
    <cellStyle name="Encabezado 4" xfId="11" builtinId="19" customBuiltin="1"/>
    <cellStyle name="Encabezados de los periodos" xfId="3"/>
    <cellStyle name="Encabezados del proyecto" xfId="4"/>
    <cellStyle name="Etiqueta" xfId="5"/>
    <cellStyle name="Leyenda de la duración real" xfId="15"/>
    <cellStyle name="Leyenda de la duración real (fuera del plan)" xfId="17"/>
    <cellStyle name="Leyenda del % completado (fuera del plan)" xfId="18"/>
    <cellStyle name="Leyenda del plan" xfId="14"/>
    <cellStyle name="Normal" xfId="0" builtinId="0" customBuiltin="1"/>
    <cellStyle name="Normal 2" xfId="19"/>
    <cellStyle name="Normal 3" xfId="20"/>
    <cellStyle name="Porcentaje" xfId="22" builtinId="5"/>
    <cellStyle name="Porcentaje completado" xfId="6"/>
    <cellStyle name="TableStyleLight1" xfId="21"/>
    <cellStyle name="Texto explicativo" xfId="12" builtinId="53" customBuiltin="1"/>
    <cellStyle name="Título" xfId="8" builtinId="15" customBuiltin="1"/>
    <cellStyle name="Título 2" xfId="9" builtinId="17" customBuiltin="1"/>
    <cellStyle name="Título 3" xfId="10" builtinId="18" customBuiltin="1"/>
    <cellStyle name="Valor del periodo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pgomez\Downloads\Proyecto%20CI%2020022018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ficador de proyecto CI"/>
      <sheetName val="Hoja1"/>
      <sheetName val="Plan de trabjo Control Interno"/>
    </sheetNames>
    <sheetDataSet>
      <sheetData sheetId="0"/>
      <sheetData sheetId="1">
        <row r="2">
          <cell r="A2">
            <v>43101</v>
          </cell>
          <cell r="B2" t="str">
            <v>Johanna Murillo</v>
          </cell>
        </row>
        <row r="3">
          <cell r="A3">
            <v>43108</v>
          </cell>
          <cell r="B3" t="str">
            <v>Fernando Berrio</v>
          </cell>
        </row>
        <row r="4">
          <cell r="A4">
            <v>43178</v>
          </cell>
          <cell r="B4" t="str">
            <v>Sebastian Estrada</v>
          </cell>
        </row>
        <row r="5">
          <cell r="A5">
            <v>43184</v>
          </cell>
          <cell r="B5" t="str">
            <v>Andrés Lara</v>
          </cell>
        </row>
        <row r="6">
          <cell r="A6">
            <v>43188</v>
          </cell>
          <cell r="B6" t="str">
            <v>Magda Gómez</v>
          </cell>
        </row>
        <row r="7">
          <cell r="A7">
            <v>43189</v>
          </cell>
          <cell r="B7" t="str">
            <v>Equipo MIPG</v>
          </cell>
        </row>
        <row r="8">
          <cell r="A8">
            <v>43191</v>
          </cell>
          <cell r="B8" t="str">
            <v>Entidades del Distrito</v>
          </cell>
        </row>
        <row r="9">
          <cell r="A9">
            <v>43221</v>
          </cell>
          <cell r="B9" t="str">
            <v>Subdirección DDDI</v>
          </cell>
        </row>
        <row r="10">
          <cell r="A10">
            <v>43234</v>
          </cell>
        </row>
        <row r="11">
          <cell r="A11">
            <v>43255</v>
          </cell>
        </row>
        <row r="12">
          <cell r="A12">
            <v>43292</v>
          </cell>
        </row>
        <row r="13">
          <cell r="A13">
            <v>43283</v>
          </cell>
        </row>
        <row r="14">
          <cell r="A14">
            <v>43301</v>
          </cell>
        </row>
        <row r="15">
          <cell r="A15">
            <v>43319</v>
          </cell>
        </row>
        <row r="16">
          <cell r="A16">
            <v>43332</v>
          </cell>
        </row>
        <row r="17">
          <cell r="A17">
            <v>43388</v>
          </cell>
        </row>
        <row r="18">
          <cell r="A18">
            <v>43409</v>
          </cell>
        </row>
        <row r="19">
          <cell r="A19">
            <v>43416</v>
          </cell>
        </row>
        <row r="20">
          <cell r="A20">
            <v>43442</v>
          </cell>
        </row>
        <row r="21">
          <cell r="A21">
            <v>43459</v>
          </cell>
        </row>
        <row r="22">
          <cell r="A22">
            <v>43466</v>
          </cell>
        </row>
        <row r="23">
          <cell r="A23">
            <v>43472</v>
          </cell>
        </row>
        <row r="24">
          <cell r="A24">
            <v>43549</v>
          </cell>
        </row>
        <row r="25">
          <cell r="A25">
            <v>43569</v>
          </cell>
        </row>
        <row r="26">
          <cell r="A26">
            <v>43573</v>
          </cell>
        </row>
        <row r="27">
          <cell r="A27">
            <v>43574</v>
          </cell>
        </row>
        <row r="28">
          <cell r="A28">
            <v>43576</v>
          </cell>
        </row>
        <row r="29">
          <cell r="A29">
            <v>43221</v>
          </cell>
        </row>
        <row r="30">
          <cell r="A30">
            <v>43619</v>
          </cell>
        </row>
        <row r="31">
          <cell r="A31">
            <v>43640</v>
          </cell>
        </row>
        <row r="32">
          <cell r="A32">
            <v>43647</v>
          </cell>
        </row>
        <row r="33">
          <cell r="A33">
            <v>43666</v>
          </cell>
        </row>
        <row r="34">
          <cell r="A34">
            <v>43684</v>
          </cell>
        </row>
        <row r="35">
          <cell r="A35">
            <v>43696</v>
          </cell>
        </row>
        <row r="36">
          <cell r="A36">
            <v>43752</v>
          </cell>
        </row>
        <row r="37">
          <cell r="A37">
            <v>43773</v>
          </cell>
        </row>
        <row r="38">
          <cell r="A38">
            <v>43780</v>
          </cell>
        </row>
        <row r="39">
          <cell r="A39">
            <v>43807</v>
          </cell>
        </row>
        <row r="40">
          <cell r="A40">
            <v>43824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B27"/>
  <sheetViews>
    <sheetView showGridLines="0" tabSelected="1" topLeftCell="B2" zoomScale="118" zoomScaleNormal="118" zoomScaleSheetLayoutView="80" zoomScalePageLayoutView="150" workbookViewId="0">
      <pane ySplit="1" topLeftCell="A11" activePane="bottomLeft" state="frozen"/>
      <selection activeCell="B2" sqref="B2"/>
      <selection pane="bottomLeft" activeCell="I16" sqref="I16"/>
    </sheetView>
  </sheetViews>
  <sheetFormatPr baseColWidth="10" defaultColWidth="2.75" defaultRowHeight="30" customHeight="1" x14ac:dyDescent="0.3"/>
  <cols>
    <col min="1" max="1" width="2.625" customWidth="1"/>
    <col min="2" max="2" width="31.75" customWidth="1"/>
    <col min="3" max="3" width="28.5" style="7" customWidth="1"/>
    <col min="4" max="7" width="13.75" style="7" customWidth="1"/>
    <col min="8" max="8" width="11.625" style="7" customWidth="1"/>
    <col min="9" max="9" width="8.5" style="7" customWidth="1"/>
    <col min="10" max="10" width="13.75" style="10" customWidth="1"/>
    <col min="11" max="11" width="12.5" style="10" customWidth="1"/>
    <col min="12" max="12" width="18.375" style="7" customWidth="1"/>
    <col min="13" max="13" width="14.125" style="7" customWidth="1"/>
    <col min="14" max="14" width="15.125" style="7" customWidth="1"/>
    <col min="15" max="15" width="20.125" style="7" hidden="1" customWidth="1"/>
    <col min="16" max="16" width="3" style="7" hidden="1" customWidth="1"/>
    <col min="17" max="17" width="16.125" style="7" customWidth="1"/>
    <col min="18" max="19" width="26.125" style="7" hidden="1" customWidth="1"/>
    <col min="20" max="20" width="27" style="7" hidden="1" customWidth="1"/>
    <col min="21" max="21" width="12.625" style="7" customWidth="1"/>
    <col min="22" max="22" width="23.375" style="7" bestFit="1" customWidth="1"/>
    <col min="23" max="23" width="24" style="5" customWidth="1"/>
    <col min="24" max="24" width="23.75" style="5" customWidth="1"/>
    <col min="25" max="25" width="29.75" style="8" customWidth="1"/>
    <col min="26" max="26" width="13.125" customWidth="1"/>
    <col min="28" max="28" width="5.125" bestFit="1" customWidth="1"/>
  </cols>
  <sheetData>
    <row r="1" spans="1:28" ht="60" customHeight="1" x14ac:dyDescent="0.25">
      <c r="B1" s="41" t="s">
        <v>25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B1" s="1"/>
    </row>
    <row r="2" spans="1:28" ht="18.75" customHeight="1" x14ac:dyDescent="0.25"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8" ht="21" customHeight="1" x14ac:dyDescent="0.25">
      <c r="B3" s="56" t="s">
        <v>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8" ht="21" customHeight="1" x14ac:dyDescent="0.25">
      <c r="B4" s="57" t="s">
        <v>32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8" s="2" customFormat="1" ht="40.15" customHeight="1" thickBot="1" x14ac:dyDescent="0.3">
      <c r="A5" s="11"/>
      <c r="B5" s="42" t="s">
        <v>6</v>
      </c>
      <c r="C5" s="42" t="s">
        <v>0</v>
      </c>
      <c r="D5" s="52" t="s">
        <v>22</v>
      </c>
      <c r="E5" s="52"/>
      <c r="F5" s="52"/>
      <c r="G5" s="52"/>
      <c r="H5" s="40" t="s">
        <v>3</v>
      </c>
      <c r="I5" s="40" t="s">
        <v>4</v>
      </c>
      <c r="J5" s="50" t="s">
        <v>7</v>
      </c>
      <c r="K5" s="50" t="s">
        <v>8</v>
      </c>
      <c r="L5" s="50" t="s">
        <v>14</v>
      </c>
      <c r="M5" s="51" t="s">
        <v>13</v>
      </c>
      <c r="N5" s="62" t="s">
        <v>15</v>
      </c>
      <c r="O5" s="63"/>
      <c r="P5" s="63"/>
      <c r="Q5" s="63"/>
      <c r="R5" s="63"/>
      <c r="S5" s="63"/>
      <c r="T5" s="63"/>
      <c r="U5" s="64"/>
      <c r="V5" s="48" t="s">
        <v>11</v>
      </c>
      <c r="W5" s="48" t="s">
        <v>3</v>
      </c>
      <c r="X5" s="46" t="s">
        <v>4</v>
      </c>
      <c r="Y5" s="44" t="s">
        <v>1</v>
      </c>
    </row>
    <row r="6" spans="1:28" s="3" customFormat="1" ht="31.5" customHeight="1" thickBot="1" x14ac:dyDescent="0.3">
      <c r="A6" s="21"/>
      <c r="B6" s="43"/>
      <c r="C6" s="43"/>
      <c r="D6" s="35">
        <v>44281</v>
      </c>
      <c r="E6" s="22">
        <v>44372</v>
      </c>
      <c r="F6" s="22">
        <v>44463</v>
      </c>
      <c r="G6" s="22">
        <v>44540</v>
      </c>
      <c r="H6" s="23"/>
      <c r="I6" s="23"/>
      <c r="J6" s="50"/>
      <c r="K6" s="50"/>
      <c r="L6" s="50"/>
      <c r="M6" s="51"/>
      <c r="N6" s="24" t="s">
        <v>9</v>
      </c>
      <c r="O6" s="24"/>
      <c r="P6" s="24" t="s">
        <v>12</v>
      </c>
      <c r="Q6" s="24" t="s">
        <v>10</v>
      </c>
      <c r="R6" s="24"/>
      <c r="S6" s="24" t="s">
        <v>12</v>
      </c>
      <c r="T6" s="24"/>
      <c r="U6" s="24" t="s">
        <v>12</v>
      </c>
      <c r="V6" s="49"/>
      <c r="W6" s="49"/>
      <c r="X6" s="47"/>
      <c r="Y6" s="45"/>
    </row>
    <row r="7" spans="1:28" s="3" customFormat="1" ht="62.25" customHeight="1" thickBot="1" x14ac:dyDescent="0.3">
      <c r="A7" s="25"/>
      <c r="B7" s="58" t="s">
        <v>18</v>
      </c>
      <c r="C7" s="38" t="s">
        <v>28</v>
      </c>
      <c r="D7" s="36"/>
      <c r="E7" s="36"/>
      <c r="F7" s="36"/>
      <c r="G7" s="36"/>
      <c r="H7" s="30" t="s">
        <v>24</v>
      </c>
      <c r="I7" s="13" t="s">
        <v>16</v>
      </c>
      <c r="J7" s="14">
        <v>44281</v>
      </c>
      <c r="K7" s="14">
        <v>44540</v>
      </c>
      <c r="L7" s="15">
        <f>IF(J7=0,0,IF(K7=0,0,(K7-J7)))</f>
        <v>259</v>
      </c>
      <c r="M7" s="15" t="s">
        <v>30</v>
      </c>
      <c r="N7" s="15"/>
      <c r="O7" s="15"/>
      <c r="P7" s="17"/>
      <c r="Q7" s="15"/>
      <c r="R7" s="15" t="str">
        <f>IF(Q7="si",3,IF(Q7="Parcialmente",2,IF(Q7="NO",1," ")))</f>
        <v xml:space="preserve"> </v>
      </c>
      <c r="S7" s="17" t="str">
        <f>IF(R7=1,(1*100%/3),IF(R7=2,(2*100%/3),IF(R7=3,(3*100%/3)," ")))</f>
        <v xml:space="preserve"> </v>
      </c>
      <c r="T7" s="15" t="e">
        <f>IF(#REF!="si",3,IF(#REF!="Parcialmente",2,IF(#REF!="NO",1," ")))</f>
        <v>#REF!</v>
      </c>
      <c r="U7" s="17"/>
      <c r="V7" s="17">
        <f>IFERROR(IF(M7="TRIMESTRAL",MAX(P7,S7,#REF!,U7),IF(M7="Semestral",MAX(P7,S7),IF(M7="anual",MAX(P7)," ")))," ")</f>
        <v>0</v>
      </c>
      <c r="W7" s="15" t="s">
        <v>2</v>
      </c>
      <c r="X7" s="15" t="s">
        <v>5</v>
      </c>
      <c r="Y7" s="18"/>
    </row>
    <row r="8" spans="1:28" ht="57.75" customHeight="1" thickBot="1" x14ac:dyDescent="0.3">
      <c r="A8" s="25"/>
      <c r="B8" s="59"/>
      <c r="C8" s="38" t="s">
        <v>31</v>
      </c>
      <c r="D8" s="36"/>
      <c r="E8" s="36"/>
      <c r="F8" s="36"/>
      <c r="G8" s="36"/>
      <c r="H8" s="32" t="s">
        <v>16</v>
      </c>
      <c r="I8" s="13"/>
      <c r="J8" s="14">
        <v>44281</v>
      </c>
      <c r="K8" s="14">
        <v>44540</v>
      </c>
      <c r="L8" s="12">
        <f t="shared" ref="L8:L14" si="0">IF(J8=0,0,IF(K8=0,0,(K8-J8)))</f>
        <v>259</v>
      </c>
      <c r="M8" s="15" t="s">
        <v>30</v>
      </c>
      <c r="N8" s="12"/>
      <c r="O8" s="12" t="str">
        <f>IF(N8="si",3,IF(N8="Parcialmente",2,IF(N8="NO",1," ")))</f>
        <v xml:space="preserve"> </v>
      </c>
      <c r="P8" s="16" t="str">
        <f>IF(O8=1,(1*100%/3),IF(O8=2,(2*100%/3),IF(O8=3,(3*100%/3)," ")))</f>
        <v xml:space="preserve"> </v>
      </c>
      <c r="Q8" s="12"/>
      <c r="R8" s="12" t="str">
        <f>IF(Q8="si",3,IF(Q8="Parcialmente",2,IF(Q8="NO",1," ")))</f>
        <v xml:space="preserve"> </v>
      </c>
      <c r="S8" s="16" t="str">
        <f>IF(R8=1,(1*100%/3),IF(R8=2,(2*100%/3),IF(R8=3,(3*100%/3)," ")))</f>
        <v xml:space="preserve"> </v>
      </c>
      <c r="T8" s="12" t="e">
        <f>IF(#REF!="si",3,IF(#REF!="Parcialmente",2,IF(#REF!="NO",1," ")))</f>
        <v>#REF!</v>
      </c>
      <c r="U8" s="17"/>
      <c r="V8" s="16">
        <f>IFERROR(IF(M8="TRIMESTRAL",MAX(P8,S8,#REF!,U8),IF(M8="Semestral",MAX(P8,S8),IF(M8="anual",MAX(P8)," ")))," ")</f>
        <v>0</v>
      </c>
      <c r="W8" s="12" t="s">
        <v>5</v>
      </c>
      <c r="X8" s="15" t="s">
        <v>5</v>
      </c>
      <c r="Y8" s="19"/>
    </row>
    <row r="9" spans="1:28" ht="48.75" customHeight="1" thickBot="1" x14ac:dyDescent="0.3">
      <c r="A9" s="25"/>
      <c r="B9" s="60" t="s">
        <v>19</v>
      </c>
      <c r="C9" s="38" t="s">
        <v>33</v>
      </c>
      <c r="D9" s="36"/>
      <c r="E9" s="36"/>
      <c r="F9" s="36"/>
      <c r="G9" s="36"/>
      <c r="H9" s="31" t="s">
        <v>24</v>
      </c>
      <c r="I9" s="13" t="s">
        <v>16</v>
      </c>
      <c r="J9" s="14">
        <v>44281</v>
      </c>
      <c r="K9" s="14">
        <v>44540</v>
      </c>
      <c r="L9" s="12">
        <f t="shared" si="0"/>
        <v>259</v>
      </c>
      <c r="M9" s="15" t="s">
        <v>30</v>
      </c>
      <c r="N9" s="12"/>
      <c r="O9" s="12"/>
      <c r="P9" s="16"/>
      <c r="Q9" s="12"/>
      <c r="R9" s="12"/>
      <c r="S9" s="16"/>
      <c r="T9" s="12"/>
      <c r="U9" s="17"/>
      <c r="V9" s="16">
        <f>IFERROR(IF(M9="TRIMESTRAL",MAX(P9,S9,#REF!,U9),IF(M9="Semestral",MAX(P9,S9),IF(M9="anual",MAX(P9)," ")))," ")</f>
        <v>0</v>
      </c>
      <c r="W9" s="15" t="s">
        <v>2</v>
      </c>
      <c r="X9" s="15" t="s">
        <v>5</v>
      </c>
      <c r="Y9" s="19"/>
    </row>
    <row r="10" spans="1:28" ht="55.5" customHeight="1" thickBot="1" x14ac:dyDescent="0.3">
      <c r="A10" s="25"/>
      <c r="B10" s="61"/>
      <c r="C10" s="38" t="s">
        <v>26</v>
      </c>
      <c r="D10" s="36"/>
      <c r="E10" s="36"/>
      <c r="F10" s="36"/>
      <c r="G10" s="36"/>
      <c r="H10" s="31" t="s">
        <v>24</v>
      </c>
      <c r="I10" s="13" t="s">
        <v>16</v>
      </c>
      <c r="J10" s="14">
        <v>44281</v>
      </c>
      <c r="K10" s="14">
        <v>44540</v>
      </c>
      <c r="L10" s="12">
        <f t="shared" si="0"/>
        <v>259</v>
      </c>
      <c r="M10" s="15" t="s">
        <v>30</v>
      </c>
      <c r="N10" s="12"/>
      <c r="O10" s="12" t="str">
        <f>IF(N10="si",3,IF(N10="Parcialmente",2,IF(N10="NO",1," ")))</f>
        <v xml:space="preserve"> </v>
      </c>
      <c r="P10" s="16" t="str">
        <f>IF(O10=1,(1*100%/3),IF(O10=2,(2*100%/3),IF(O10=3,(3*100%/3)," ")))</f>
        <v xml:space="preserve"> </v>
      </c>
      <c r="Q10" s="12"/>
      <c r="R10" s="12" t="str">
        <f>IF(Q10="si",3,IF(Q10="Parcialmente",2,IF(Q10="NO",1," ")))</f>
        <v xml:space="preserve"> </v>
      </c>
      <c r="S10" s="16" t="str">
        <f>IF(R10=1,(1*100%/3),IF(R10=2,(2*100%/3),IF(R10=3,(3*100%/3)," ")))</f>
        <v xml:space="preserve"> </v>
      </c>
      <c r="T10" s="12"/>
      <c r="U10" s="17"/>
      <c r="V10" s="16">
        <f>IFERROR(IF(M10="TRIMESTRAL",MAX(P10,S10,#REF!,U10),IF(M10="Semestral",MAX(P10,S10),IF(M10="anual",MAX(P10)," ")))," ")</f>
        <v>0</v>
      </c>
      <c r="W10" s="12" t="s">
        <v>2</v>
      </c>
      <c r="X10" s="15" t="s">
        <v>5</v>
      </c>
      <c r="Y10" s="19"/>
    </row>
    <row r="11" spans="1:28" ht="77.25" thickBot="1" x14ac:dyDescent="0.3">
      <c r="A11" s="25"/>
      <c r="B11" s="34" t="s">
        <v>20</v>
      </c>
      <c r="C11" s="38" t="s">
        <v>34</v>
      </c>
      <c r="D11" s="36"/>
      <c r="E11" s="36"/>
      <c r="F11" s="36"/>
      <c r="G11" s="36"/>
      <c r="H11" s="31" t="s">
        <v>24</v>
      </c>
      <c r="I11" s="13" t="s">
        <v>16</v>
      </c>
      <c r="J11" s="14">
        <v>44281</v>
      </c>
      <c r="K11" s="14">
        <v>44540</v>
      </c>
      <c r="L11" s="12">
        <f t="shared" si="0"/>
        <v>259</v>
      </c>
      <c r="M11" s="15" t="s">
        <v>30</v>
      </c>
      <c r="N11" s="12"/>
      <c r="O11" s="12" t="str">
        <f>IF(N11="si",3,IF(N11="Parcialmente",2,IF(N11="NO",1," ")))</f>
        <v xml:space="preserve"> </v>
      </c>
      <c r="P11" s="16" t="str">
        <f>IF(O11=1,(1*100%/3),IF(O11=2,(2*100%/3),IF(O11=3,(3*100%/3)," ")))</f>
        <v xml:space="preserve"> </v>
      </c>
      <c r="Q11" s="12"/>
      <c r="R11" s="12" t="str">
        <f>IF(Q11="si",3,IF(Q11="Parcialmente",2,IF(Q11="NO",1," ")))</f>
        <v xml:space="preserve"> </v>
      </c>
      <c r="S11" s="16" t="str">
        <f>IF(R11=1,(1*100%/3),IF(R11=2,(2*100%/3),IF(R11=3,(3*100%/3)," ")))</f>
        <v xml:space="preserve"> </v>
      </c>
      <c r="T11" s="12" t="e">
        <f>IF(#REF!="si",3,IF(#REF!="Parcialmente",2,IF(#REF!="NO",1," ")))</f>
        <v>#REF!</v>
      </c>
      <c r="U11" s="17"/>
      <c r="V11" s="16">
        <f>IFERROR(IF(M11="TRIMESTRAL",MAX(P11,S11,#REF!,U11),IF(M11="Semestral",MAX(P11,S11),IF(M11="anual",MAX(P11)," ")))," ")</f>
        <v>0</v>
      </c>
      <c r="W11" s="12" t="s">
        <v>2</v>
      </c>
      <c r="X11" s="15" t="s">
        <v>5</v>
      </c>
      <c r="Y11" s="20"/>
    </row>
    <row r="12" spans="1:28" ht="73.5" customHeight="1" thickBot="1" x14ac:dyDescent="0.3">
      <c r="A12" s="25"/>
      <c r="B12" s="53" t="s">
        <v>21</v>
      </c>
      <c r="C12" s="38" t="s">
        <v>29</v>
      </c>
      <c r="D12" s="36"/>
      <c r="E12" s="36"/>
      <c r="F12" s="36"/>
      <c r="G12" s="36"/>
      <c r="H12" s="31" t="s">
        <v>24</v>
      </c>
      <c r="I12" s="13" t="s">
        <v>16</v>
      </c>
      <c r="J12" s="14">
        <v>44281</v>
      </c>
      <c r="K12" s="14">
        <v>44540</v>
      </c>
      <c r="L12" s="12">
        <f t="shared" si="0"/>
        <v>259</v>
      </c>
      <c r="M12" s="15" t="s">
        <v>30</v>
      </c>
      <c r="N12" s="12"/>
      <c r="O12" s="12"/>
      <c r="P12" s="16"/>
      <c r="Q12" s="12"/>
      <c r="R12" s="12"/>
      <c r="S12" s="16"/>
      <c r="T12" s="12"/>
      <c r="U12" s="17"/>
      <c r="V12" s="16">
        <f>IFERROR(IF(M12="TRIMESTRAL",MAX(P12,S12,#REF!,U12),IF(M12="Semestral",MAX(P12,S12),IF(M12="anual",MAX(P12)," ")))," ")</f>
        <v>0</v>
      </c>
      <c r="W12" s="12" t="s">
        <v>2</v>
      </c>
      <c r="X12" s="15" t="s">
        <v>5</v>
      </c>
      <c r="Y12" s="20"/>
    </row>
    <row r="13" spans="1:28" ht="87.75" customHeight="1" thickBot="1" x14ac:dyDescent="0.3">
      <c r="A13" s="26"/>
      <c r="B13" s="54"/>
      <c r="C13" s="38" t="s">
        <v>27</v>
      </c>
      <c r="D13" s="36"/>
      <c r="E13" s="36"/>
      <c r="F13" s="36"/>
      <c r="G13" s="36"/>
      <c r="H13" s="37" t="s">
        <v>24</v>
      </c>
      <c r="I13" s="13" t="s">
        <v>16</v>
      </c>
      <c r="J13" s="14">
        <v>44281</v>
      </c>
      <c r="K13" s="14">
        <v>44540</v>
      </c>
      <c r="L13" s="12">
        <f t="shared" si="0"/>
        <v>259</v>
      </c>
      <c r="M13" s="15" t="s">
        <v>30</v>
      </c>
      <c r="N13" s="12"/>
      <c r="O13" s="12"/>
      <c r="P13" s="16"/>
      <c r="Q13" s="12"/>
      <c r="R13" s="12"/>
      <c r="S13" s="16"/>
      <c r="T13" s="12"/>
      <c r="U13" s="17"/>
      <c r="V13" s="16">
        <f>IFERROR(IF(M13="TRIMESTRAL",MAX(P13,S13,#REF!,U13),IF(M13="Semestral",MAX(P13,S13),IF(M13="anual",MAX(P13)," ")))," ")</f>
        <v>0</v>
      </c>
      <c r="W13" s="12" t="s">
        <v>2</v>
      </c>
      <c r="X13" s="15" t="s">
        <v>5</v>
      </c>
      <c r="Y13" s="20"/>
    </row>
    <row r="14" spans="1:28" ht="66" customHeight="1" thickBot="1" x14ac:dyDescent="0.3">
      <c r="A14" s="4"/>
      <c r="B14" s="55"/>
      <c r="C14" s="38" t="s">
        <v>23</v>
      </c>
      <c r="D14" s="36"/>
      <c r="E14" s="36"/>
      <c r="F14" s="36"/>
      <c r="G14" s="36"/>
      <c r="H14" s="33" t="s">
        <v>24</v>
      </c>
      <c r="I14" s="13" t="s">
        <v>16</v>
      </c>
      <c r="J14" s="14">
        <v>44281</v>
      </c>
      <c r="K14" s="14">
        <v>44540</v>
      </c>
      <c r="L14" s="27">
        <f t="shared" si="0"/>
        <v>259</v>
      </c>
      <c r="M14" s="15" t="s">
        <v>30</v>
      </c>
      <c r="N14" s="27"/>
      <c r="O14" s="27"/>
      <c r="P14" s="28"/>
      <c r="Q14" s="27"/>
      <c r="R14" s="27"/>
      <c r="S14" s="28"/>
      <c r="T14" s="27"/>
      <c r="U14" s="17"/>
      <c r="V14" s="28">
        <f>IFERROR(IF(M14="TRIMESTRAL",MAX(P14,S14,#REF!,U14),IF(M14="Semestral",MAX(P14,S14),IF(M14="anual",MAX(P14)," ")))," ")</f>
        <v>0</v>
      </c>
      <c r="W14" s="27" t="s">
        <v>2</v>
      </c>
      <c r="X14" s="15" t="s">
        <v>5</v>
      </c>
      <c r="Y14" s="29"/>
    </row>
    <row r="15" spans="1:28" ht="54.75" customHeight="1" x14ac:dyDescent="0.3">
      <c r="A15" s="4"/>
      <c r="D15" s="5"/>
      <c r="E15" s="5"/>
      <c r="F15" s="5"/>
      <c r="G15" s="5"/>
      <c r="H15" s="5"/>
      <c r="I15" s="5"/>
      <c r="J15" s="9"/>
      <c r="K15" s="9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Y15" s="6"/>
    </row>
    <row r="16" spans="1:28" ht="66" customHeight="1" x14ac:dyDescent="0.25">
      <c r="A16" s="4"/>
      <c r="C16" s="5"/>
      <c r="D16" s="5"/>
      <c r="E16" s="5"/>
      <c r="F16" s="5"/>
      <c r="G16" s="5"/>
      <c r="H16" s="5"/>
      <c r="I16" s="5"/>
      <c r="J16" s="9"/>
      <c r="K16" s="9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Y16" s="6"/>
    </row>
    <row r="17" spans="3:25" ht="59.25" customHeight="1" x14ac:dyDescent="0.25">
      <c r="C17" s="5"/>
      <c r="D17" s="5"/>
      <c r="E17" s="5"/>
      <c r="F17" s="5"/>
      <c r="G17" s="5"/>
      <c r="H17" s="5"/>
      <c r="I17" s="5"/>
      <c r="J17" s="9"/>
      <c r="K17" s="9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Y17" s="6"/>
    </row>
    <row r="18" spans="3:25" ht="39" customHeight="1" x14ac:dyDescent="0.25">
      <c r="C18" s="5"/>
      <c r="D18" s="5"/>
      <c r="E18" s="5"/>
      <c r="F18" s="5"/>
      <c r="G18" s="5"/>
      <c r="H18" s="5"/>
      <c r="I18" s="5"/>
      <c r="J18" s="9"/>
      <c r="K18" s="9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Y18" s="6"/>
    </row>
    <row r="19" spans="3:25" ht="39" customHeight="1" x14ac:dyDescent="0.25">
      <c r="C19" s="5"/>
      <c r="D19" s="5"/>
      <c r="E19" s="5"/>
      <c r="F19" s="5"/>
      <c r="G19" s="5"/>
      <c r="H19" s="5"/>
      <c r="I19" s="5"/>
      <c r="J19" s="9"/>
      <c r="K19" s="9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Y19" s="6"/>
    </row>
    <row r="20" spans="3:25" ht="39" customHeight="1" x14ac:dyDescent="0.25">
      <c r="C20" s="5"/>
      <c r="D20" s="5"/>
      <c r="E20" s="5"/>
      <c r="F20" s="5"/>
      <c r="G20" s="5"/>
      <c r="H20" s="5"/>
      <c r="I20" s="5"/>
      <c r="J20" s="9"/>
      <c r="K20" s="9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Y20" s="6"/>
    </row>
    <row r="21" spans="3:25" ht="39" customHeight="1" x14ac:dyDescent="0.25">
      <c r="C21" s="5"/>
      <c r="D21" s="5"/>
      <c r="E21" s="5"/>
      <c r="F21" s="5"/>
      <c r="G21" s="5"/>
      <c r="H21" s="5"/>
      <c r="I21" s="5"/>
      <c r="J21" s="9"/>
      <c r="K21" s="9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Y21" s="6"/>
    </row>
    <row r="22" spans="3:25" ht="39" customHeight="1" x14ac:dyDescent="0.25">
      <c r="C22" s="5"/>
      <c r="D22" s="5"/>
      <c r="E22" s="5"/>
      <c r="F22" s="5"/>
      <c r="G22" s="5"/>
      <c r="H22" s="5"/>
      <c r="I22" s="5"/>
      <c r="J22" s="9"/>
      <c r="K22" s="9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Y22" s="6"/>
    </row>
    <row r="23" spans="3:25" ht="39" customHeight="1" x14ac:dyDescent="0.25">
      <c r="C23" s="5"/>
      <c r="D23" s="5"/>
      <c r="E23" s="5"/>
      <c r="F23" s="5"/>
      <c r="G23" s="5"/>
      <c r="H23" s="5"/>
      <c r="I23" s="5"/>
      <c r="J23" s="9"/>
      <c r="K23" s="9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Y23" s="6"/>
    </row>
    <row r="24" spans="3:25" ht="39" customHeight="1" x14ac:dyDescent="0.25">
      <c r="C24" s="5"/>
      <c r="D24" s="5"/>
      <c r="E24" s="5"/>
      <c r="F24" s="5"/>
      <c r="G24" s="5"/>
      <c r="H24" s="5"/>
      <c r="I24" s="5"/>
      <c r="J24" s="9"/>
      <c r="K24" s="9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Y24" s="6"/>
    </row>
    <row r="25" spans="3:25" ht="30" customHeight="1" x14ac:dyDescent="0.25">
      <c r="C25" s="5"/>
      <c r="D25" s="5"/>
      <c r="E25" s="5"/>
      <c r="F25" s="5"/>
      <c r="G25" s="5"/>
      <c r="H25" s="5"/>
      <c r="I25" s="5"/>
      <c r="J25" s="9"/>
      <c r="K25" s="9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Y25" s="6"/>
    </row>
    <row r="26" spans="3:25" ht="30" customHeight="1" x14ac:dyDescent="0.25">
      <c r="C26" s="5"/>
      <c r="D26" s="5"/>
      <c r="E26" s="5"/>
      <c r="F26" s="5"/>
      <c r="G26" s="5"/>
      <c r="H26" s="5"/>
      <c r="I26" s="5"/>
      <c r="J26" s="9"/>
      <c r="K26" s="9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Y26" s="6"/>
    </row>
    <row r="27" spans="3:25" ht="30" customHeight="1" x14ac:dyDescent="0.25">
      <c r="C27" s="5"/>
      <c r="D27" s="5"/>
      <c r="E27" s="5"/>
      <c r="F27" s="5"/>
      <c r="G27" s="5"/>
      <c r="H27" s="5"/>
      <c r="I27" s="5"/>
      <c r="J27" s="9"/>
      <c r="K27" s="9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Y27" s="6"/>
    </row>
  </sheetData>
  <mergeCells count="18">
    <mergeCell ref="B12:B14"/>
    <mergeCell ref="B3:Y3"/>
    <mergeCell ref="B4:Y4"/>
    <mergeCell ref="B7:B8"/>
    <mergeCell ref="B9:B10"/>
    <mergeCell ref="N5:U5"/>
    <mergeCell ref="B1:Z1"/>
    <mergeCell ref="C5:C6"/>
    <mergeCell ref="Y5:Y6"/>
    <mergeCell ref="X5:X6"/>
    <mergeCell ref="W5:W6"/>
    <mergeCell ref="B5:B6"/>
    <mergeCell ref="J5:J6"/>
    <mergeCell ref="K5:K6"/>
    <mergeCell ref="L5:L6"/>
    <mergeCell ref="M5:M6"/>
    <mergeCell ref="D5:G5"/>
    <mergeCell ref="V5:V6"/>
  </mergeCells>
  <conditionalFormatting sqref="V7">
    <cfRule type="iconSet" priority="5">
      <iconSet>
        <cfvo type="percent" val="0"/>
        <cfvo type="num" val="2/3*100%"/>
        <cfvo type="num" val="3/3*100%"/>
      </iconSet>
    </cfRule>
  </conditionalFormatting>
  <conditionalFormatting sqref="V8:V9">
    <cfRule type="iconSet" priority="3">
      <iconSet>
        <cfvo type="percent" val="0"/>
        <cfvo type="num" val="2/3*100%"/>
        <cfvo type="num" val="3/3*100%"/>
      </iconSet>
    </cfRule>
  </conditionalFormatting>
  <conditionalFormatting sqref="V10:V14">
    <cfRule type="iconSet" priority="7">
      <iconSet>
        <cfvo type="percent" val="0"/>
        <cfvo type="num" val="2/3*100%"/>
        <cfvo type="num" val="3/3*100%"/>
      </iconSet>
    </cfRule>
  </conditionalFormatting>
  <dataValidations xWindow="1324" yWindow="529" count="7">
    <dataValidation allowBlank="1" showInputMessage="1" showErrorMessage="1" prompt="El planificador de proyectos usa periodos para los intervalos. Inicio = 1 es el periodo 1 y la duración = 5 significa que el proyecto dura 5 periodos desde el periodo de inicio. Introduzca datos a partir de la celda B5 para actualizar el gráfico." sqref="A1"/>
    <dataValidation allowBlank="1" showInputMessage="1" showErrorMessage="1" prompt="Título del proyecto. Escriba un nuevo título en esta celda. Resalte un periodo en la celda H2. La leyenda del gráfico se encuentra en las celdas J2 hasta AI2" sqref="B1"/>
    <dataValidation allowBlank="1" showInputMessage="1" showErrorMessage="1" prompt="Escriba la actividad en la columna B, a partir de la celda B5._x000a_" sqref="W5:X5 B5:D5 J5:N5"/>
    <dataValidation allowBlank="1" showInputMessage="1" showErrorMessage="1" prompt="Escriba el periodo de duración del plan en la columna D, a partir de la celda D5." sqref="Y5"/>
    <dataValidation type="list" allowBlank="1" showInputMessage="1" showErrorMessage="1" sqref="M7:M14">
      <formula1>"Trimestral, Semestral, Anual"</formula1>
    </dataValidation>
    <dataValidation type="list" allowBlank="1" showInputMessage="1" showErrorMessage="1" sqref="Q7:Q11 N7:N11">
      <formula1>"Si, Parcialmente,No"</formula1>
    </dataValidation>
    <dataValidation allowBlank="1" showInputMessage="1" showErrorMessage="1" prompt="Seleccione un periodo para resaltarlo en la celda H2. En las celdas J2 hasta AI2 hay una leyenda del gráfico" sqref="C2:Y2"/>
  </dataValidations>
  <printOptions horizontalCentered="1"/>
  <pageMargins left="0.43307086614173229" right="0.43307086614173229" top="0.51181102362204722" bottom="0.51181102362204722" header="0.31496062992125984" footer="0.31496062992125984"/>
  <pageSetup paperSize="9" scale="23" orientation="portrait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trabajo ...</vt:lpstr>
      <vt:lpstr>'Plan de trabajo ...'!TitleRegion..BO60</vt:lpstr>
      <vt:lpstr>'Plan de trabajo ...'!Títulos_a_imprimir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sebastián</dc:creator>
  <cp:lastModifiedBy>Carolina Medina Murillo</cp:lastModifiedBy>
  <cp:lastPrinted>2021-02-10T21:57:24Z</cp:lastPrinted>
  <dcterms:created xsi:type="dcterms:W3CDTF">2016-12-05T05:14:59Z</dcterms:created>
  <dcterms:modified xsi:type="dcterms:W3CDTF">2021-08-03T14:04:36Z</dcterms:modified>
</cp:coreProperties>
</file>